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ublic\Sekcja Ekonomiczna\PRZETARGI 2022\8 Zima\"/>
    </mc:Choice>
  </mc:AlternateContent>
  <xr:revisionPtr revIDLastSave="0" documentId="13_ncr:1_{B96EEBBD-10CF-4151-A109-686F2D0A27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3" l="1"/>
  <c r="I23" i="3" s="1"/>
  <c r="J23" i="3" s="1"/>
  <c r="G20" i="3"/>
  <c r="I20" i="3" s="1"/>
  <c r="J20" i="3" s="1"/>
  <c r="G17" i="3"/>
  <c r="I17" i="3" s="1"/>
  <c r="J17" i="3" s="1"/>
  <c r="G14" i="3"/>
  <c r="I14" i="3" s="1"/>
  <c r="J14" i="3" s="1"/>
  <c r="G11" i="3"/>
  <c r="I11" i="3" s="1"/>
  <c r="J11" i="3" s="1"/>
  <c r="G8" i="3"/>
  <c r="I8" i="3" s="1"/>
  <c r="J8" i="3" s="1"/>
</calcChain>
</file>

<file path=xl/sharedStrings.xml><?xml version="1.0" encoding="utf-8"?>
<sst xmlns="http://schemas.openxmlformats.org/spreadsheetml/2006/main" count="69" uniqueCount="41">
  <si>
    <t/>
  </si>
  <si>
    <t>Jednostka</t>
  </si>
  <si>
    <t>1</t>
  </si>
  <si>
    <t>4</t>
  </si>
  <si>
    <t>5</t>
  </si>
  <si>
    <t>6</t>
  </si>
  <si>
    <t>KOSZTORYS OFERTOWY</t>
  </si>
  <si>
    <t>Ilość</t>
  </si>
  <si>
    <t>2</t>
  </si>
  <si>
    <t>3</t>
  </si>
  <si>
    <t>Dokument musi być podpisany kwalifikowanym podpisem elektronicznym lub podpisem zaufanym lub elektronicznym podpisem osobistym</t>
  </si>
  <si>
    <t>Zał. 2 do SWZ</t>
  </si>
  <si>
    <t>………………………..… dnia …...………2022 r.</t>
  </si>
  <si>
    <t>Nr sprawy SE.261.8.2022</t>
  </si>
  <si>
    <t>Nr zadania</t>
  </si>
  <si>
    <t xml:space="preserve">Nazwa zadania /opis </t>
  </si>
  <si>
    <t xml:space="preserve">Cena jednostkowa    netto </t>
  </si>
  <si>
    <t>Wartość netto    [PLN]</t>
  </si>
  <si>
    <t>Cena  brutto       [PLN]</t>
  </si>
  <si>
    <t>km</t>
  </si>
  <si>
    <t xml:space="preserve">Zad.6  usługi dotyczące zimowego utrzymania dróg wykonywane koparko-ładowarką (wykonanie mieszanki i załadunek na środki transportowe na terenie bazy materiałowej w Miechowie) o poj. łyżki co najmniej 0,50m3  lub więcej z napędem na dwie osie (sprzęt wykonawcy) - 1szt </t>
  </si>
  <si>
    <t>Zimowe utrzymanie dróg powiatowych administrowanych przez ZDP w Miechowie w  sezonie zimowym 2022– 2023, z podziałem na zadania</t>
  </si>
  <si>
    <t>godz.</t>
  </si>
  <si>
    <t>StawkaVAT</t>
  </si>
  <si>
    <t>7</t>
  </si>
  <si>
    <t xml:space="preserve">Podatek VAT              </t>
  </si>
  <si>
    <r>
      <t>Zad.2  usługi zimowego utrzymania dróg świadczone pługo-piaskarką,  zestaw Nr2  -  1szt. [piaskarka Schmidt nr inw.05/58/582/542 i pług nr inw. 05/58/582/2/6 - własność ZDP,  nośnik- samochód  3-osiowy o napędzie 6x4, napędowe dwa mosty tylne, moc silnika minimum 206kW (280 KM),</t>
    </r>
    <r>
      <rPr>
        <sz val="12"/>
        <color rgb="FFFF0000"/>
        <rFont val="Calibri"/>
        <family val="2"/>
        <charset val="238"/>
        <scheme val="minor"/>
      </rPr>
      <t>min. DMC 24000 kg</t>
    </r>
    <r>
      <rPr>
        <sz val="12"/>
        <color theme="1"/>
        <rFont val="Calibri"/>
        <family val="2"/>
        <scheme val="minor"/>
      </rPr>
      <t xml:space="preserve">  - sprzęt wykonawcy]</t>
    </r>
  </si>
  <si>
    <r>
      <t xml:space="preserve">Zad.3   usługi zimowego utrzymania dróg świadczone pługo-piaskarką,  zestaw Nr3  -  1szt. [piaskarka Schmidt  nr inw.05/58/582/1/5 i pług nr inw. 05/58/582/2/5 - własność ZDP,  nośnik- samochód  3-osiowy o napędzie 6x4, napędowe dwa mosty tylne, moc silnika minimum 206kW (280 KM), </t>
    </r>
    <r>
      <rPr>
        <sz val="12"/>
        <color rgb="FFFF0000"/>
        <rFont val="Calibri"/>
        <family val="2"/>
        <charset val="238"/>
        <scheme val="minor"/>
      </rPr>
      <t>min. DMC 24000 kg</t>
    </r>
    <r>
      <rPr>
        <sz val="12"/>
        <color theme="1"/>
        <rFont val="Calibri"/>
        <family val="2"/>
        <scheme val="minor"/>
      </rPr>
      <t xml:space="preserve"> - sprzęt wykonawcy]</t>
    </r>
  </si>
  <si>
    <r>
      <t xml:space="preserve">Zad.4   usługi zimowego utrzymania dróg świadczone pługo-piaskarką, zestaw Nr4  -  1szt. [piaskarka Schmidt  nr inw.05/58/582/1/2 i pług nr inw. 05/58/582/2/4 -  własność ZDP,  nośnik- samochód  3-osiowy o napędzie 6x4, napędowe dwa mosty tylne, moc silnika minimum 206kW (280 KM), </t>
    </r>
    <r>
      <rPr>
        <sz val="12"/>
        <color rgb="FFFF0000"/>
        <rFont val="Calibri"/>
        <family val="2"/>
        <charset val="238"/>
        <scheme val="minor"/>
      </rPr>
      <t>min. DMC 24000 kg</t>
    </r>
    <r>
      <rPr>
        <sz val="12"/>
        <color theme="1"/>
        <rFont val="Calibri"/>
        <family val="2"/>
        <scheme val="minor"/>
      </rPr>
      <t xml:space="preserve"> - sprzęt wykonawcy]</t>
    </r>
  </si>
  <si>
    <r>
      <t>Zad.5   usługi zimowego utrzymania dróg świadczone pługo-piaskarką,  zestaw Nr5  -  1szt. [piaskarka Schmidt  nr inw. 05/58/582/1/4 i pług nr inw. 05/58/582/2/9 -  własność ZDP,  nośnik- samochód  3-osiowy o napędzie 6x4, napędowe dwa mosty tylne, moc silnika minimum 206kW (280 KM),</t>
    </r>
    <r>
      <rPr>
        <sz val="12"/>
        <color rgb="FFFF0000"/>
        <rFont val="Calibri"/>
        <family val="2"/>
        <charset val="238"/>
        <scheme val="minor"/>
      </rPr>
      <t xml:space="preserve"> min. DMC 24000 kg</t>
    </r>
    <r>
      <rPr>
        <sz val="12"/>
        <color theme="1"/>
        <rFont val="Calibri"/>
        <family val="2"/>
        <scheme val="minor"/>
      </rPr>
      <t xml:space="preserve"> - sprzęt wykonawcy]</t>
    </r>
  </si>
  <si>
    <r>
      <t xml:space="preserve">Zad.1  usługi zimowego utrzymania dróg świadczone pługo-piaskarką, zestaw Nr1  -  1szt. [piaskarka Schmidt  nr inw.743/726/b i pług nr inw. 05/58/582/2/8 -  własność ZDP, nośnik- samochód  3-osiowy o napędzie 6x4, napędowe dwa mosty tylne, moc silnika minimum 206kW (280 KM), </t>
    </r>
    <r>
      <rPr>
        <sz val="12"/>
        <color rgb="FFFF0000"/>
        <rFont val="Calibri"/>
        <family val="2"/>
        <charset val="238"/>
        <scheme val="minor"/>
      </rPr>
      <t xml:space="preserve">min. DMC 24000 kg  </t>
    </r>
    <r>
      <rPr>
        <sz val="12"/>
        <color theme="1"/>
        <rFont val="Calibri"/>
        <family val="2"/>
        <scheme val="minor"/>
      </rPr>
      <t>- sprzęt wykonawcy]</t>
    </r>
  </si>
  <si>
    <t>miesiąc</t>
  </si>
  <si>
    <t>Cena za całość zadania 3</t>
  </si>
  <si>
    <t>Cenę brutto  z kol.9  Cena za całość zadania…   należy przenieść do formularza ofertowego  odpowiednio dla poszczególnych zadań</t>
  </si>
  <si>
    <t>Cena za całość zadania 1 (akcja czynna +bierna)</t>
  </si>
  <si>
    <t>Cena za całość zadania 2  (akcja czynna +bierna)</t>
  </si>
  <si>
    <t>Cena za całość zadania 4  (akcja czynna +bierna)</t>
  </si>
  <si>
    <t>Cena za całość zadania 5  (akcja czynna +bierna)</t>
  </si>
  <si>
    <t>Cena za całość zadania 6  (akcja czynna +bierna)</t>
  </si>
  <si>
    <t xml:space="preserve">Cena jednostkowa za interwencyjne ZUD (akcja czynna) o którym mowa w pkt 4.2 SWZ.* </t>
  </si>
  <si>
    <t>Cena jednostkowa za utrzymanie gotowości sprzętu i ludzi do świadczenia usług ZUD o którym mowa w pkt 42 SWZ.**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</si>
</sst>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Fill="1"/>
    <xf numFmtId="49" fontId="0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49" fontId="0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textRotation="90" wrapText="1"/>
    </xf>
    <xf numFmtId="49" fontId="0" fillId="0" borderId="4" xfId="1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49" fontId="5" fillId="0" borderId="0" xfId="1" applyNumberFormat="1" applyFont="1" applyFill="1" applyBorder="1" applyAlignment="1">
      <alignment vertical="top" wrapText="1"/>
    </xf>
    <xf numFmtId="49" fontId="6" fillId="0" borderId="0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9" fontId="7" fillId="0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center" vertical="center" wrapText="1"/>
    </xf>
    <xf numFmtId="49" fontId="0" fillId="0" borderId="6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4" fontId="0" fillId="0" borderId="8" xfId="1" applyNumberFormat="1" applyFont="1" applyFill="1" applyBorder="1" applyAlignment="1">
      <alignment horizontal="center" vertical="center" wrapText="1"/>
    </xf>
    <xf numFmtId="9" fontId="7" fillId="0" borderId="8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7" fillId="0" borderId="12" xfId="1" applyNumberFormat="1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>
      <alignment horizontal="center" vertical="center" wrapText="1"/>
    </xf>
    <xf numFmtId="49" fontId="0" fillId="0" borderId="13" xfId="1" applyNumberFormat="1" applyFont="1" applyFill="1" applyBorder="1" applyAlignment="1">
      <alignment horizontal="center" vertical="center" wrapText="1"/>
    </xf>
    <xf numFmtId="49" fontId="0" fillId="0" borderId="14" xfId="1" applyNumberFormat="1" applyFont="1" applyFill="1" applyBorder="1" applyAlignment="1">
      <alignment horizontal="center" vertical="center" wrapText="1"/>
    </xf>
    <xf numFmtId="49" fontId="0" fillId="0" borderId="15" xfId="1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7" fillId="0" borderId="12" xfId="1" applyNumberFormat="1" applyFont="1" applyFill="1" applyBorder="1" applyAlignment="1">
      <alignment horizontal="center" vertical="center" wrapText="1"/>
    </xf>
    <xf numFmtId="49" fontId="0" fillId="0" borderId="12" xfId="1" applyNumberFormat="1" applyFont="1" applyFill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/>
    </xf>
    <xf numFmtId="9" fontId="7" fillId="0" borderId="19" xfId="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49" fontId="0" fillId="0" borderId="21" xfId="1" applyNumberFormat="1" applyFont="1" applyFill="1" applyBorder="1" applyAlignment="1">
      <alignment horizontal="center" vertical="center" wrapText="1"/>
    </xf>
    <xf numFmtId="49" fontId="7" fillId="0" borderId="22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30"/>
  <sheetViews>
    <sheetView tabSelected="1" zoomScale="87" zoomScaleNormal="87" workbookViewId="0">
      <selection activeCell="L18" sqref="L18"/>
    </sheetView>
  </sheetViews>
  <sheetFormatPr defaultRowHeight="15" x14ac:dyDescent="0.25"/>
  <cols>
    <col min="1" max="1" width="7.42578125" customWidth="1"/>
    <col min="2" max="2" width="92.85546875" customWidth="1"/>
    <col min="3" max="3" width="28.42578125" customWidth="1"/>
    <col min="4" max="4" width="11.85546875" customWidth="1"/>
    <col min="5" max="5" width="14" customWidth="1"/>
    <col min="6" max="6" width="14.85546875" customWidth="1"/>
    <col min="7" max="7" width="17.5703125" customWidth="1"/>
    <col min="8" max="8" width="7.42578125" customWidth="1"/>
    <col min="9" max="9" width="13.85546875" customWidth="1"/>
    <col min="10" max="10" width="18.28515625" customWidth="1"/>
  </cols>
  <sheetData>
    <row r="1" spans="1:10" ht="33" customHeight="1" x14ac:dyDescent="0.35">
      <c r="A1" s="20" t="s">
        <v>13</v>
      </c>
      <c r="B1" s="20"/>
      <c r="C1" s="17"/>
      <c r="D1" s="3"/>
      <c r="E1" s="3"/>
      <c r="I1" s="19" t="s">
        <v>11</v>
      </c>
      <c r="J1" s="19"/>
    </row>
    <row r="2" spans="1:10" ht="36" customHeight="1" x14ac:dyDescent="0.35">
      <c r="B2" s="10" t="s">
        <v>6</v>
      </c>
      <c r="C2" s="10"/>
      <c r="D2" s="10"/>
      <c r="E2" s="10"/>
      <c r="F2" s="10"/>
      <c r="G2" s="10"/>
      <c r="H2" s="10"/>
    </row>
    <row r="3" spans="1:10" ht="45.75" customHeight="1" x14ac:dyDescent="0.25">
      <c r="A3" s="11"/>
      <c r="B3" s="13" t="s">
        <v>21</v>
      </c>
      <c r="C3" s="13"/>
      <c r="D3" s="12" t="s">
        <v>0</v>
      </c>
      <c r="E3" s="12" t="s">
        <v>0</v>
      </c>
      <c r="F3" s="12" t="s">
        <v>0</v>
      </c>
      <c r="G3" s="12" t="s">
        <v>0</v>
      </c>
      <c r="H3" s="12"/>
      <c r="I3" s="11"/>
      <c r="J3" s="1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ht="70.5" customHeight="1" x14ac:dyDescent="0.25">
      <c r="A5" s="6" t="s">
        <v>14</v>
      </c>
      <c r="B5" s="2" t="s">
        <v>15</v>
      </c>
      <c r="C5" s="2"/>
      <c r="D5" s="2" t="s">
        <v>1</v>
      </c>
      <c r="E5" s="2" t="s">
        <v>7</v>
      </c>
      <c r="F5" s="2" t="s">
        <v>16</v>
      </c>
      <c r="G5" s="7" t="s">
        <v>17</v>
      </c>
      <c r="H5" s="8" t="s">
        <v>23</v>
      </c>
      <c r="I5" s="8" t="s">
        <v>25</v>
      </c>
      <c r="J5" s="8" t="s">
        <v>18</v>
      </c>
    </row>
    <row r="6" spans="1:10" s="9" customFormat="1" ht="15.75" thickBot="1" x14ac:dyDescent="0.3">
      <c r="A6" s="4" t="s">
        <v>2</v>
      </c>
      <c r="B6" s="4" t="s">
        <v>8</v>
      </c>
      <c r="C6" s="4"/>
      <c r="D6" s="4" t="s">
        <v>9</v>
      </c>
      <c r="E6" s="4" t="s">
        <v>3</v>
      </c>
      <c r="F6" s="4" t="s">
        <v>4</v>
      </c>
      <c r="G6" s="25" t="s">
        <v>5</v>
      </c>
      <c r="H6" s="26" t="s">
        <v>24</v>
      </c>
      <c r="I6" s="27">
        <v>8</v>
      </c>
      <c r="J6" s="27">
        <v>9</v>
      </c>
    </row>
    <row r="7" spans="1:10" s="9" customFormat="1" ht="75" customHeight="1" x14ac:dyDescent="0.25">
      <c r="A7" s="38" t="s">
        <v>2</v>
      </c>
      <c r="B7" s="54" t="s">
        <v>30</v>
      </c>
      <c r="C7" s="29" t="s">
        <v>39</v>
      </c>
      <c r="D7" s="29" t="s">
        <v>19</v>
      </c>
      <c r="E7" s="30">
        <v>8500</v>
      </c>
      <c r="F7" s="31"/>
      <c r="G7" s="31"/>
      <c r="H7" s="32">
        <v>0.08</v>
      </c>
      <c r="I7" s="33"/>
      <c r="J7" s="34"/>
    </row>
    <row r="8" spans="1:10" s="9" customFormat="1" ht="75" customHeight="1" thickBot="1" x14ac:dyDescent="0.3">
      <c r="A8" s="39"/>
      <c r="B8" s="42"/>
      <c r="C8" s="14" t="s">
        <v>40</v>
      </c>
      <c r="D8" s="14" t="s">
        <v>31</v>
      </c>
      <c r="E8" s="28">
        <v>5.5</v>
      </c>
      <c r="F8" s="23">
        <v>2100</v>
      </c>
      <c r="G8" s="23">
        <f>E8*F8</f>
        <v>11550</v>
      </c>
      <c r="H8" s="15">
        <v>0.08</v>
      </c>
      <c r="I8" s="24">
        <f>G8*H8</f>
        <v>924</v>
      </c>
      <c r="J8" s="41">
        <f>I8+G8</f>
        <v>12474</v>
      </c>
    </row>
    <row r="9" spans="1:10" s="9" customFormat="1" ht="75" customHeight="1" thickBot="1" x14ac:dyDescent="0.3">
      <c r="A9" s="40"/>
      <c r="B9" s="43"/>
      <c r="C9" s="35"/>
      <c r="D9" s="35"/>
      <c r="E9" s="36"/>
      <c r="F9" s="37"/>
      <c r="G9" s="37"/>
      <c r="H9" s="51"/>
      <c r="I9" s="49" t="s">
        <v>34</v>
      </c>
      <c r="J9" s="50"/>
    </row>
    <row r="10" spans="1:10" s="9" customFormat="1" ht="75" customHeight="1" x14ac:dyDescent="0.25">
      <c r="A10" s="53" t="s">
        <v>8</v>
      </c>
      <c r="B10" s="55" t="s">
        <v>26</v>
      </c>
      <c r="C10" s="29" t="s">
        <v>39</v>
      </c>
      <c r="D10" s="29" t="s">
        <v>19</v>
      </c>
      <c r="E10" s="30">
        <v>8500</v>
      </c>
      <c r="F10" s="44"/>
      <c r="G10" s="44"/>
      <c r="H10" s="32">
        <v>0.08</v>
      </c>
      <c r="I10" s="45"/>
      <c r="J10" s="46"/>
    </row>
    <row r="11" spans="1:10" s="9" customFormat="1" ht="75" customHeight="1" thickBot="1" x14ac:dyDescent="0.3">
      <c r="A11" s="39"/>
      <c r="B11" s="42"/>
      <c r="C11" s="14" t="s">
        <v>40</v>
      </c>
      <c r="D11" s="14" t="s">
        <v>31</v>
      </c>
      <c r="E11" s="28">
        <v>5.5</v>
      </c>
      <c r="F11" s="23">
        <v>2100</v>
      </c>
      <c r="G11" s="23">
        <f>E11*F11</f>
        <v>11550</v>
      </c>
      <c r="H11" s="15">
        <v>0.08</v>
      </c>
      <c r="I11" s="24">
        <f>G11*H11</f>
        <v>924</v>
      </c>
      <c r="J11" s="41">
        <f>I11+G11</f>
        <v>12474</v>
      </c>
    </row>
    <row r="12" spans="1:10" s="9" customFormat="1" ht="75" customHeight="1" thickBot="1" x14ac:dyDescent="0.3">
      <c r="A12" s="40"/>
      <c r="B12" s="43"/>
      <c r="C12" s="35"/>
      <c r="D12" s="35"/>
      <c r="E12" s="36"/>
      <c r="F12" s="37"/>
      <c r="G12" s="37"/>
      <c r="H12" s="51"/>
      <c r="I12" s="49" t="s">
        <v>35</v>
      </c>
      <c r="J12" s="50"/>
    </row>
    <row r="13" spans="1:10" s="9" customFormat="1" ht="75" customHeight="1" x14ac:dyDescent="0.25">
      <c r="A13" s="39" t="s">
        <v>9</v>
      </c>
      <c r="B13" s="55" t="s">
        <v>27</v>
      </c>
      <c r="C13" s="29" t="s">
        <v>39</v>
      </c>
      <c r="D13" s="29" t="s">
        <v>19</v>
      </c>
      <c r="E13" s="30">
        <v>8500</v>
      </c>
      <c r="F13" s="44"/>
      <c r="G13" s="44"/>
      <c r="H13" s="32">
        <v>0.08</v>
      </c>
      <c r="I13" s="45"/>
      <c r="J13" s="46"/>
    </row>
    <row r="14" spans="1:10" s="9" customFormat="1" ht="75" customHeight="1" thickBot="1" x14ac:dyDescent="0.3">
      <c r="A14" s="39"/>
      <c r="B14" s="42"/>
      <c r="C14" s="14" t="s">
        <v>40</v>
      </c>
      <c r="D14" s="14" t="s">
        <v>31</v>
      </c>
      <c r="E14" s="28">
        <v>5.5</v>
      </c>
      <c r="F14" s="23">
        <v>2100</v>
      </c>
      <c r="G14" s="23">
        <f>E14*F14</f>
        <v>11550</v>
      </c>
      <c r="H14" s="15">
        <v>0.08</v>
      </c>
      <c r="I14" s="24">
        <f>G14*H14</f>
        <v>924</v>
      </c>
      <c r="J14" s="41">
        <f>I14+G14</f>
        <v>12474</v>
      </c>
    </row>
    <row r="15" spans="1:10" s="9" customFormat="1" ht="75" customHeight="1" thickBot="1" x14ac:dyDescent="0.3">
      <c r="A15" s="40"/>
      <c r="B15" s="43"/>
      <c r="C15" s="35"/>
      <c r="D15" s="35"/>
      <c r="E15" s="36"/>
      <c r="F15" s="37"/>
      <c r="G15" s="37"/>
      <c r="H15" s="51"/>
      <c r="I15" s="49" t="s">
        <v>32</v>
      </c>
      <c r="J15" s="50"/>
    </row>
    <row r="16" spans="1:10" s="9" customFormat="1" ht="75" customHeight="1" x14ac:dyDescent="0.25">
      <c r="A16" s="39" t="s">
        <v>3</v>
      </c>
      <c r="B16" s="55" t="s">
        <v>28</v>
      </c>
      <c r="C16" s="29" t="s">
        <v>39</v>
      </c>
      <c r="D16" s="29" t="s">
        <v>19</v>
      </c>
      <c r="E16" s="30">
        <v>8500</v>
      </c>
      <c r="F16" s="44"/>
      <c r="G16" s="44"/>
      <c r="H16" s="32">
        <v>0.08</v>
      </c>
      <c r="I16" s="45"/>
      <c r="J16" s="46"/>
    </row>
    <row r="17" spans="1:10" s="9" customFormat="1" ht="75" customHeight="1" thickBot="1" x14ac:dyDescent="0.3">
      <c r="A17" s="39"/>
      <c r="B17" s="42"/>
      <c r="C17" s="14" t="s">
        <v>40</v>
      </c>
      <c r="D17" s="14" t="s">
        <v>31</v>
      </c>
      <c r="E17" s="28">
        <v>5.5</v>
      </c>
      <c r="F17" s="23">
        <v>2100</v>
      </c>
      <c r="G17" s="23">
        <f>E17*F17</f>
        <v>11550</v>
      </c>
      <c r="H17" s="15">
        <v>0.08</v>
      </c>
      <c r="I17" s="24">
        <f>G17*H17</f>
        <v>924</v>
      </c>
      <c r="J17" s="41">
        <f>I17+G17</f>
        <v>12474</v>
      </c>
    </row>
    <row r="18" spans="1:10" s="9" customFormat="1" ht="75" customHeight="1" thickBot="1" x14ac:dyDescent="0.3">
      <c r="A18" s="40"/>
      <c r="B18" s="43"/>
      <c r="C18" s="35"/>
      <c r="D18" s="35"/>
      <c r="E18" s="36"/>
      <c r="F18" s="37"/>
      <c r="G18" s="37"/>
      <c r="H18" s="51"/>
      <c r="I18" s="49" t="s">
        <v>36</v>
      </c>
      <c r="J18" s="50"/>
    </row>
    <row r="19" spans="1:10" s="9" customFormat="1" ht="75" customHeight="1" x14ac:dyDescent="0.25">
      <c r="A19" s="39" t="s">
        <v>4</v>
      </c>
      <c r="B19" s="55" t="s">
        <v>29</v>
      </c>
      <c r="C19" s="29" t="s">
        <v>39</v>
      </c>
      <c r="D19" s="29" t="s">
        <v>19</v>
      </c>
      <c r="E19" s="30">
        <v>8500</v>
      </c>
      <c r="F19" s="44"/>
      <c r="G19" s="44"/>
      <c r="H19" s="32">
        <v>0.08</v>
      </c>
      <c r="I19" s="45"/>
      <c r="J19" s="46"/>
    </row>
    <row r="20" spans="1:10" s="9" customFormat="1" ht="75" customHeight="1" thickBot="1" x14ac:dyDescent="0.3">
      <c r="A20" s="39"/>
      <c r="B20" s="42"/>
      <c r="C20" s="14" t="s">
        <v>40</v>
      </c>
      <c r="D20" s="14" t="s">
        <v>31</v>
      </c>
      <c r="E20" s="28">
        <v>5.5</v>
      </c>
      <c r="F20" s="23">
        <v>2100</v>
      </c>
      <c r="G20" s="23">
        <f>E20*F20</f>
        <v>11550</v>
      </c>
      <c r="H20" s="15">
        <v>0.08</v>
      </c>
      <c r="I20" s="24">
        <f>G20*H20</f>
        <v>924</v>
      </c>
      <c r="J20" s="41">
        <f>I20+G20</f>
        <v>12474</v>
      </c>
    </row>
    <row r="21" spans="1:10" s="9" customFormat="1" ht="75" customHeight="1" thickBot="1" x14ac:dyDescent="0.3">
      <c r="A21" s="40"/>
      <c r="B21" s="43"/>
      <c r="C21" s="35"/>
      <c r="D21" s="35"/>
      <c r="E21" s="36"/>
      <c r="F21" s="37"/>
      <c r="G21" s="37"/>
      <c r="H21" s="51"/>
      <c r="I21" s="49" t="s">
        <v>37</v>
      </c>
      <c r="J21" s="50"/>
    </row>
    <row r="22" spans="1:10" s="9" customFormat="1" ht="75" customHeight="1" x14ac:dyDescent="0.25">
      <c r="A22" s="39" t="s">
        <v>5</v>
      </c>
      <c r="B22" s="55" t="s">
        <v>20</v>
      </c>
      <c r="C22" s="29" t="s">
        <v>39</v>
      </c>
      <c r="D22" s="29" t="s">
        <v>22</v>
      </c>
      <c r="E22" s="30">
        <v>150</v>
      </c>
      <c r="F22" s="44"/>
      <c r="G22" s="44"/>
      <c r="H22" s="32">
        <v>0.23</v>
      </c>
      <c r="I22" s="45"/>
      <c r="J22" s="46"/>
    </row>
    <row r="23" spans="1:10" s="9" customFormat="1" ht="75" customHeight="1" thickBot="1" x14ac:dyDescent="0.3">
      <c r="A23" s="39"/>
      <c r="B23" s="42"/>
      <c r="C23" s="14" t="s">
        <v>40</v>
      </c>
      <c r="D23" s="14" t="s">
        <v>31</v>
      </c>
      <c r="E23" s="28">
        <v>5.5</v>
      </c>
      <c r="F23" s="23">
        <v>2100</v>
      </c>
      <c r="G23" s="23">
        <f>E23*F23</f>
        <v>11550</v>
      </c>
      <c r="H23" s="15">
        <v>0.23</v>
      </c>
      <c r="I23" s="24">
        <f>G23*H23</f>
        <v>2656.5</v>
      </c>
      <c r="J23" s="41">
        <f>I23+G23</f>
        <v>14206.5</v>
      </c>
    </row>
    <row r="24" spans="1:10" s="9" customFormat="1" ht="75" customHeight="1" thickBot="1" x14ac:dyDescent="0.3">
      <c r="A24" s="40"/>
      <c r="B24" s="43"/>
      <c r="C24" s="35"/>
      <c r="D24" s="35"/>
      <c r="E24" s="47"/>
      <c r="F24" s="48"/>
      <c r="G24" s="48"/>
      <c r="H24" s="51"/>
      <c r="I24" s="49" t="s">
        <v>38</v>
      </c>
      <c r="J24" s="52"/>
    </row>
    <row r="25" spans="1:1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8.75" x14ac:dyDescent="0.3">
      <c r="B26" s="16" t="s">
        <v>33</v>
      </c>
      <c r="C26" s="16"/>
    </row>
    <row r="29" spans="1:10" ht="18.75" x14ac:dyDescent="0.3">
      <c r="A29" s="21" t="s">
        <v>12</v>
      </c>
      <c r="B29" s="21"/>
      <c r="C29" s="18"/>
    </row>
    <row r="30" spans="1:10" ht="60" customHeight="1" x14ac:dyDescent="0.25">
      <c r="E30" s="22" t="s">
        <v>10</v>
      </c>
      <c r="F30" s="22"/>
      <c r="G30" s="22"/>
      <c r="H30" s="5"/>
    </row>
  </sheetData>
  <mergeCells count="4">
    <mergeCell ref="I1:J1"/>
    <mergeCell ref="A1:B1"/>
    <mergeCell ref="A29:B29"/>
    <mergeCell ref="E30:G30"/>
  </mergeCells>
  <pageMargins left="0.82677165354330717" right="0.23622047244094491" top="0.39370078740157483" bottom="0.74803149606299213" header="0.31496062992125984" footer="0.31496062992125984"/>
  <pageSetup paperSize="8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Marcint</dc:creator>
  <cp:lastModifiedBy>Monika</cp:lastModifiedBy>
  <cp:lastPrinted>2022-09-15T11:54:43Z</cp:lastPrinted>
  <dcterms:created xsi:type="dcterms:W3CDTF">2020-10-20T09:02:59Z</dcterms:created>
  <dcterms:modified xsi:type="dcterms:W3CDTF">2022-09-15T11:54:53Z</dcterms:modified>
</cp:coreProperties>
</file>